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SOLVENTACION SEVAC\"/>
    </mc:Choice>
  </mc:AlternateContent>
  <bookViews>
    <workbookView xWindow="0" yWindow="600" windowWidth="20490" windowHeight="70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7">EFE!$A$1:$E$104</definedName>
    <definedName name="_xlnm.Print_Area" localSheetId="1">ESF!$A$1:$I$154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9" i="60" l="1"/>
  <c r="C222" i="60"/>
  <c r="D103" i="60" s="1"/>
  <c r="D214" i="60" l="1"/>
  <c r="D206" i="60"/>
  <c r="D198" i="60"/>
  <c r="D190" i="60"/>
  <c r="D182" i="60"/>
  <c r="D174" i="60"/>
  <c r="D166" i="60"/>
  <c r="D158" i="60"/>
  <c r="D150" i="60"/>
  <c r="D142" i="60"/>
  <c r="D130" i="60"/>
  <c r="D114" i="60"/>
  <c r="D221" i="60"/>
  <c r="D213" i="60"/>
  <c r="D205" i="60"/>
  <c r="D197" i="60"/>
  <c r="D189" i="60"/>
  <c r="D181" i="60"/>
  <c r="D173" i="60"/>
  <c r="D165" i="60"/>
  <c r="D157" i="60"/>
  <c r="D149" i="60"/>
  <c r="D141" i="60"/>
  <c r="D126" i="60"/>
  <c r="D110" i="60"/>
  <c r="D218" i="60"/>
  <c r="D210" i="60"/>
  <c r="D202" i="60"/>
  <c r="D194" i="60"/>
  <c r="D186" i="60"/>
  <c r="D178" i="60"/>
  <c r="D170" i="60"/>
  <c r="D162" i="60"/>
  <c r="D154" i="60"/>
  <c r="D146" i="60"/>
  <c r="D138" i="60"/>
  <c r="D122" i="60"/>
  <c r="D106" i="60"/>
  <c r="D217" i="60"/>
  <c r="D209" i="60"/>
  <c r="D201" i="60"/>
  <c r="D193" i="60"/>
  <c r="D185" i="60"/>
  <c r="D177" i="60"/>
  <c r="D169" i="60"/>
  <c r="D161" i="60"/>
  <c r="D153" i="60"/>
  <c r="D145" i="60"/>
  <c r="D134" i="60"/>
  <c r="D118" i="60"/>
  <c r="D102" i="60"/>
  <c r="D137" i="60"/>
  <c r="D133" i="60"/>
  <c r="D129" i="60"/>
  <c r="D125" i="60"/>
  <c r="D121" i="60"/>
  <c r="D117" i="60"/>
  <c r="D113" i="60"/>
  <c r="D109" i="60"/>
  <c r="D105" i="60"/>
  <c r="D101" i="60"/>
  <c r="D220" i="60"/>
  <c r="D216" i="60"/>
  <c r="D212" i="60"/>
  <c r="D208" i="60"/>
  <c r="D204" i="60"/>
  <c r="D200" i="60"/>
  <c r="D196" i="60"/>
  <c r="D192" i="60"/>
  <c r="D188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8" i="60"/>
  <c r="D124" i="60"/>
  <c r="D120" i="60"/>
  <c r="D116" i="60"/>
  <c r="D112" i="60"/>
  <c r="D108" i="60"/>
  <c r="D104" i="60"/>
  <c r="D100" i="60"/>
  <c r="D219" i="60"/>
  <c r="D215" i="60"/>
  <c r="D211" i="60"/>
  <c r="D207" i="60"/>
  <c r="D203" i="60"/>
  <c r="D199" i="60"/>
  <c r="D195" i="60"/>
  <c r="D191" i="60"/>
  <c r="D187" i="60"/>
  <c r="D183" i="60"/>
  <c r="D179" i="60"/>
  <c r="D175" i="60"/>
  <c r="D171" i="60"/>
  <c r="D167" i="60"/>
  <c r="D163" i="60"/>
  <c r="D159" i="60"/>
  <c r="D155" i="60"/>
  <c r="D151" i="60"/>
  <c r="D147" i="60"/>
  <c r="D143" i="60"/>
  <c r="D139" i="60"/>
  <c r="D135" i="60"/>
  <c r="D131" i="60"/>
  <c r="D127" i="60"/>
  <c r="D123" i="60"/>
  <c r="D119" i="60"/>
  <c r="D115" i="60"/>
  <c r="D111" i="60"/>
  <c r="D107" i="60"/>
  <c r="C30" i="64"/>
  <c r="C7" i="64"/>
  <c r="C15" i="63"/>
  <c r="C7" i="63"/>
  <c r="D222" i="60" l="1"/>
  <c r="C39" i="64"/>
  <c r="C20" i="63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<sst xmlns="http://schemas.openxmlformats.org/spreadsheetml/2006/main" count="928" uniqueCount="653">
  <si>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</si>
  <si>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</si>
  <si>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</si>
  <si>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</si>
  <si>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</si>
  <si>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</si>
  <si>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</si>
  <si>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</si>
  <si>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</si>
  <si>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</si>
  <si>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</si>
  <si>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</si>
  <si>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</si>
  <si>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</si>
  <si>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</si>
  <si>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</si>
  <si>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</si>
  <si>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</si>
  <si>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</si>
  <si>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</si>
  <si>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</si>
  <si>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</si>
  <si>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</si>
  <si>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</si>
  <si>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</si>
  <si>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</si>
  <si>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</si>
  <si>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</si>
  <si>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</si>
  <si>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</si>
  <si>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</si>
  <si>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</si>
  <si>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</si>
  <si>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</si>
  <si>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</si>
  <si>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</si>
  <si>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</si>
  <si>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</si>
  <si>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</si>
  <si>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</si>
  <si>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</si>
  <si>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</si>
  <si>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</si>
  <si>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</si>
  <si>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</si>
  <si>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</si>
  <si>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</si>
  <si>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</si>
  <si>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</si>
  <si>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</si>
  <si>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</si>
  <si>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</si>
  <si>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</si>
  <si>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</si>
  <si>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</si>
  <si>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</si>
  <si>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</si>
  <si>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</si>
  <si>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</si>
  <si>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</si>
  <si>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</si>
  <si>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</si>
  <si>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</si>
  <si>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</si>
  <si>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</si>
  <si>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</si>
  <si>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</si>
  <si>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</si>
  <si>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</si>
  <si>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</si>
  <si>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</si>
  <si>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</si>
  <si>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</si>
  <si>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</si>
  <si>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</si>
  <si>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</si>
  <si>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</si>
  <si>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</si>
  <si>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</si>
  <si>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</si>
  <si>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</si>
  <si>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</si>
  <si>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</si>
  <si>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</si>
  <si>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</si>
  <si>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</si>
  <si>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</si>
  <si>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</si>
  <si>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</si>
  <si>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</si>
  <si>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</si>
  <si>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</si>
  <si>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</si>
  <si>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</si>
  <si>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</si>
  <si>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</si>
  <si>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</si>
  <si>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</si>
  <si>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</si>
  <si>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</si>
  <si>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</si>
  <si>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</si>
  <si>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</si>
  <si>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</si>
  <si>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</si>
  <si>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</si>
  <si>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</si>
  <si>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</si>
  <si>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</si>
  <si>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</si>
  <si>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</si>
  <si>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</si>
  <si>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</si>
  <si>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</si>
  <si>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</si>
  <si>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</si>
  <si>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</si>
  <si>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</si>
  <si>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</si>
  <si>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</si>
  <si>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</si>
  <si>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</si>
  <si>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</si>
  <si>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</si>
  <si>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</si>
  <si>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</si>
  <si>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</si>
  <si>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</si>
  <si>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</si>
  <si>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</si>
  <si>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</si>
  <si>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</si>
  <si>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</si>
  <si>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</si>
  <si>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</si>
  <si>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</si>
  <si>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</si>
  <si>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</si>
  <si>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</si>
  <si>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</si>
  <si>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</si>
  <si>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</si>
  <si>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</si>
  <si>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</si>
  <si>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</si>
  <si>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</si>
  <si>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</si>
  <si>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</si>
  <si>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</si>
  <si>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</si>
  <si>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</si>
  <si>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</si>
  <si>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</si>
  <si>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</si>
  <si>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</si>
  <si>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</si>
  <si>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</si>
  <si>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</si>
  <si>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</si>
  <si>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</si>
  <si>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</si>
  <si>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</si>
  <si>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</si>
  <si>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</si>
  <si>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</si>
  <si>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</si>
  <si>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</si>
  <si>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</si>
  <si>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</si>
  <si>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</si>
  <si>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</si>
  <si>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</si>
  <si>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</si>
  <si>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</si>
  <si>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</si>
  <si>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</si>
  <si>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</si>
  <si>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</si>
  <si>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</si>
  <si>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</si>
  <si>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</si>
  <si>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</si>
  <si>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</si>
  <si>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</si>
  <si>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</si>
  <si>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</si>
  <si>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</si>
  <si>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</si>
  <si>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</si>
  <si>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</si>
  <si>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</si>
  <si>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</si>
  <si>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</si>
  <si>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</si>
  <si>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</si>
  <si>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</si>
  <si>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</si>
  <si>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</si>
  <si>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</si>
  <si>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</si>
  <si>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</si>
  <si>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</si>
  <si>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</si>
  <si>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</si>
  <si>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</si>
  <si>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</si>
  <si>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</si>
  <si>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</si>
  <si>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</si>
  <si>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</si>
  <si>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</si>
  <si>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</si>
  <si>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</si>
  <si>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</si>
  <si>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</si>
  <si>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</si>
  <si>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</si>
  <si>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</si>
  <si>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</si>
  <si>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</si>
  <si>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</si>
  <si>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</si>
  <si>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</si>
  <si>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</si>
  <si>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</si>
  <si>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</si>
  <si>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</si>
  <si>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</si>
  <si>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</si>
  <si>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</si>
  <si>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</si>
  <si>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</si>
  <si>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</si>
  <si>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</si>
  <si>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</si>
  <si>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</si>
  <si>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</si>
  <si>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</si>
  <si>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</si>
  <si>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</si>
  <si>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</si>
  <si>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</si>
  <si>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</si>
  <si>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</si>
  <si>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</si>
  <si>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</si>
  <si>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</si>
  <si>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</si>
  <si>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</si>
  <si>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</si>
  <si>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</si>
  <si>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</si>
  <si>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</si>
  <si>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</si>
  <si>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</si>
  <si>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</si>
  <si>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</si>
  <si>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</si>
  <si>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</si>
  <si>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</si>
  <si>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</si>
  <si>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</si>
  <si>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</si>
  <si>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</si>
  <si>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</si>
  <si>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</si>
  <si>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</si>
  <si>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</si>
  <si>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</si>
  <si>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</si>
  <si>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</si>
  <si>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</si>
  <si>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</si>
  <si>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</si>
  <si>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</si>
  <si>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</si>
  <si>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</si>
  <si>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</si>
  <si>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</si>
  <si>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</si>
  <si>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</si>
  <si>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</si>
  <si>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</si>
  <si>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</si>
  <si>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</si>
  <si>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</si>
  <si>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</si>
  <si>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</si>
  <si>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</si>
  <si>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</si>
  <si>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</si>
  <si>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</si>
  <si>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</si>
  <si>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</si>
  <si>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</si>
  <si>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</si>
  <si>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</si>
  <si>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</si>
  <si>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</si>
  <si>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</si>
  <si>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</si>
  <si>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</si>
  <si>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</si>
  <si>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</si>
  <si>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</si>
  <si>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</si>
  <si>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</si>
  <si>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</si>
  <si>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</si>
  <si>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</si>
  <si>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</si>
  <si>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</si>
  <si>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</si>
  <si>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</si>
  <si>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</si>
  <si>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</si>
  <si>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</si>
  <si>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</si>
  <si>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</si>
  <si>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</si>
  <si>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</si>
  <si>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</si>
  <si>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</si>
  <si>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</si>
  <si>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</si>
  <si>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</si>
  <si>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</si>
  <si>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</si>
  <si>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</si>
  <si>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</si>
  <si>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</si>
  <si>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</si>
  <si>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</si>
  <si>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</si>
  <si>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</si>
  <si>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</si>
  <si>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</si>
  <si>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</si>
  <si>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</si>
  <si>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</si>
  <si>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</si>
  <si>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</si>
  <si>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</si>
  <si>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</si>
  <si>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</si>
  <si>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</si>
  <si>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</si>
  <si>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</si>
  <si>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</si>
  <si>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</si>
  <si>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</si>
  <si>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</si>
  <si>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</si>
  <si>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</si>
  <si>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</si>
  <si>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</si>
  <si>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</si>
  <si>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</si>
  <si>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</si>
  <si>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</si>
  <si>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</si>
  <si>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</si>
  <si>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</si>
  <si>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</si>
  <si>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</si>
  <si>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</si>
  <si>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</si>
  <si>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</si>
  <si>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</si>
  <si>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</si>
  <si>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</si>
  <si>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</si>
  <si>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</si>
  <si>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</si>
  <si>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</si>
  <si>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</si>
  <si>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</si>
  <si>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</si>
  <si>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</si>
  <si>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</si>
  <si>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</si>
  <si>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</si>
  <si>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</si>
  <si>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</si>
  <si>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</si>
  <si>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</si>
  <si>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</si>
  <si>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</si>
  <si>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</si>
  <si>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</si>
  <si>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</si>
  <si>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</si>
  <si>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</si>
  <si>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</si>
  <si>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</si>
  <si>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</si>
  <si>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</si>
  <si>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</si>
  <si>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</si>
  <si>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</si>
  <si>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</si>
  <si>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</si>
  <si>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</si>
  <si>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</si>
  <si>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</si>
  <si>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</si>
  <si>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</si>
  <si>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</si>
  <si>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</si>
  <si>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</si>
  <si>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</si>
  <si>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</si>
  <si>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</si>
  <si>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</si>
  <si>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</si>
  <si>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</si>
  <si>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</si>
  <si>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</si>
  <si>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</si>
  <si>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</si>
  <si>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</si>
  <si>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</si>
  <si>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</si>
  <si>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</si>
  <si>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</si>
  <si>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</si>
  <si>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</si>
  <si>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</si>
  <si>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</si>
  <si>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</si>
  <si>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</si>
  <si>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</si>
  <si>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</si>
  <si>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</si>
  <si>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</si>
  <si>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</si>
  <si>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</si>
  <si>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</si>
  <si>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</si>
  <si>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</si>
  <si>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</si>
  <si>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</si>
  <si>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</si>
  <si>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</si>
  <si>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</si>
  <si>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</si>
  <si>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</si>
  <si>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</si>
  <si>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</si>
  <si>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</si>
  <si>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</si>
  <si>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</si>
  <si>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</si>
  <si>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</si>
  <si>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</si>
  <si>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</si>
  <si>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</si>
  <si>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</si>
  <si>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</si>
  <si>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</si>
  <si>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</si>
  <si>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</si>
  <si>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</si>
  <si>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</si>
  <si>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</si>
  <si>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</si>
  <si>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</si>
  <si>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</si>
  <si>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</si>
  <si>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</si>
  <si>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</si>
  <si>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</si>
  <si>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</si>
  <si>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</si>
  <si>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</si>
  <si>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</si>
  <si>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</si>
  <si>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</si>
  <si>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</si>
  <si>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</si>
  <si>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</si>
  <si>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</si>
  <si>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</si>
  <si>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</si>
  <si>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</si>
  <si>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</si>
  <si>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</si>
  <si>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</si>
  <si>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</si>
  <si>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</si>
  <si>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</si>
  <si>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</si>
  <si>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</si>
  <si>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</si>
  <si>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</si>
  <si>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</si>
  <si>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</si>
  <si>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</si>
  <si>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</si>
  <si>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</si>
  <si>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</si>
  <si>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</si>
  <si>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</si>
  <si>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</si>
  <si>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</si>
  <si>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</si>
  <si>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</si>
  <si>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</si>
  <si>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</si>
  <si>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</si>
  <si>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</si>
  <si>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</si>
  <si>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</si>
  <si>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</si>
  <si>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</si>
  <si>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</si>
  <si>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</si>
  <si>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</si>
  <si>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</si>
  <si>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</si>
  <si>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</si>
  <si>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</si>
  <si>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</si>
  <si>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</si>
  <si>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</si>
  <si>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</si>
  <si>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</si>
  <si>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</si>
  <si>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</si>
  <si>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</si>
  <si>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</si>
  <si>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</si>
  <si>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</si>
  <si>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</si>
  <si>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</si>
  <si>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</si>
  <si>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</si>
  <si>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</si>
  <si>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</si>
  <si>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</si>
  <si>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</si>
  <si>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</si>
  <si>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</si>
  <si>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</si>
  <si>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</si>
  <si>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</si>
  <si>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</si>
  <si>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</si>
  <si>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</si>
  <si>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</si>
  <si>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</si>
  <si>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</si>
  <si>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</si>
  <si>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</si>
  <si>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</si>
  <si>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</si>
  <si>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</si>
  <si>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</si>
  <si>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</si>
  <si>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</si>
  <si>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</si>
  <si>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</si>
  <si>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</si>
  <si>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</si>
  <si>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</si>
  <si>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</si>
  <si>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</si>
  <si>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</si>
  <si>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</si>
  <si>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</si>
  <si>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</si>
  <si>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</si>
  <si>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</si>
  <si>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</si>
  <si>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</si>
  <si>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</si>
  <si>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</si>
  <si>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</si>
  <si>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</si>
  <si>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</si>
  <si>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</si>
  <si>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</si>
  <si>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</si>
  <si>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</si>
  <si>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</si>
  <si>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</si>
  <si>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</si>
  <si>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</si>
  <si>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</si>
  <si>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</si>
  <si>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</si>
  <si>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</si>
  <si>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</si>
  <si>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</si>
  <si>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</si>
  <si>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</si>
  <si>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</si>
  <si>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</si>
  <si>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</si>
  <si>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</si>
  <si>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</si>
  <si>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</si>
  <si>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</si>
  <si>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</si>
  <si>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</si>
  <si>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</si>
  <si>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</si>
  <si>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</si>
  <si>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</si>
  <si>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</si>
  <si>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</si>
  <si>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</si>
  <si>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</si>
  <si>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</si>
  <si>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</si>
  <si>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</si>
  <si>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</si>
  <si>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</si>
  <si>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</si>
  <si>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</si>
  <si>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</si>
  <si>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</si>
  <si>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</si>
  <si>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</si>
  <si>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</si>
  <si>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</si>
  <si>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</si>
  <si>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</si>
  <si>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</si>
  <si>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</si>
  <si>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</si>
  <si>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</si>
  <si>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</si>
  <si>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</si>
  <si>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</si>
  <si>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</si>
  <si>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</si>
  <si>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</si>
  <si>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</si>
  <si>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</si>
  <si>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</si>
  <si>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</si>
  <si>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MUNICIPIO SAN FELIPE</t>
  </si>
  <si>
    <t>Correspondiente del 1 de Enero al AL 31 DE MARZO DEL 2019</t>
  </si>
  <si>
    <t>TOTAL</t>
  </si>
  <si>
    <t>MUNICIPIO DE SAN FELIPE</t>
  </si>
  <si>
    <t>PARTICIPACIONES, APORTACIONES, CONVENIOS, INCENTIVOS DERIVADOS DE LA COLABORACIÓN FISCAL, FONDOS DISTINTOS DE APORTACIONES, TRANSFERENCIAS, ASIGNACIONES, SUBSIDIOS Y SUBVENCIONES, Y PENSIONES Y JUBILACIONES.</t>
  </si>
  <si>
    <t>EA-04</t>
  </si>
  <si>
    <t>EA-02 PARTICIPACIONES, APORTACIONES, CONVENIOS, INCENTIVOS</t>
  </si>
  <si>
    <t>EA-04 GASTOS Y OTRAS PERDIDAS</t>
  </si>
  <si>
    <t>EA-03 OTROS INGRESOS Y BENEFICIOS</t>
  </si>
  <si>
    <t>EA-01 INGRESOS DE GESTIÓN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</si>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</sst>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</cellStyleXfs>
  <cellXfs count="19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14" fillId="0" borderId="0" xfId="14" applyFont="1"/>
    <xf numFmtId="0" fontId="20" fillId="0" borderId="9" xfId="11" applyFont="1" applyFill="1" applyBorder="1" applyAlignment="1" applyProtection="1">
      <alignment wrapText="1"/>
      <protection locked="0"/>
    </xf>
    <xf numFmtId="0" fontId="20" fillId="0" borderId="0" xfId="11" applyFont="1" applyAlignment="1">
      <alignment horizont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47</xdr:row>
      <xdr:rowOff>104775</xdr:rowOff>
    </xdr:from>
    <xdr:to>
      <xdr:col>4</xdr:col>
      <xdr:colOff>542925</xdr:colOff>
      <xdr:row>52</xdr:row>
      <xdr:rowOff>28575</xdr:rowOff>
    </xdr:to>
    <xdr:sp macro="" textlink="">
      <xdr:nvSpPr>
        <xdr:cNvPr id="3" name="CuadroTexto 2"/>
        <xdr:cNvSpPr txBox="1"/>
      </xdr:nvSpPr>
      <xdr:spPr>
        <a:xfrm>
          <a:off x="219075" y="7019925"/>
          <a:ext cx="76200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_______________________________</a:t>
          </a:r>
          <a:r>
            <a:rPr lang="es-MX" sz="1100" baseline="0"/>
            <a:t>	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Presidenta de la Comisión de Hacienda	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C.P. Sergio Ortega Mora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635001</xdr:colOff>
      <xdr:row>146</xdr:row>
      <xdr:rowOff>15875</xdr:rowOff>
    </xdr:from>
    <xdr:to>
      <xdr:col>7</xdr:col>
      <xdr:colOff>444500</xdr:colOff>
      <xdr:row>152</xdr:row>
      <xdr:rowOff>82550</xdr:rowOff>
    </xdr:to>
    <xdr:sp macro="" textlink="">
      <xdr:nvSpPr>
        <xdr:cNvPr id="2" name="CuadroTexto 1"/>
        <xdr:cNvSpPr txBox="1"/>
      </xdr:nvSpPr>
      <xdr:spPr>
        <a:xfrm>
          <a:off x="1301751" y="21161375"/>
          <a:ext cx="10969624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320676</xdr:colOff>
      <xdr:row>227</xdr:row>
      <xdr:rowOff>63500</xdr:rowOff>
    </xdr:from>
    <xdr:to>
      <xdr:col>4</xdr:col>
      <xdr:colOff>330201</xdr:colOff>
      <xdr:row>232</xdr:row>
      <xdr:rowOff>130175</xdr:rowOff>
    </xdr:to>
    <xdr:sp macro="" textlink="">
      <xdr:nvSpPr>
        <xdr:cNvPr id="2" name="CuadroTexto 1"/>
        <xdr:cNvSpPr txBox="1"/>
      </xdr:nvSpPr>
      <xdr:spPr>
        <a:xfrm>
          <a:off x="987426" y="34925000"/>
          <a:ext cx="76454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_______________________________</a:t>
          </a:r>
          <a:r>
            <a:rPr lang="es-MX" sz="1100" baseline="0"/>
            <a:t>	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Presidenta de la Comisión de Hacienda	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C.P. Sergio Ortega Mora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38</xdr:row>
      <xdr:rowOff>57150</xdr:rowOff>
    </xdr:from>
    <xdr:to>
      <xdr:col>5</xdr:col>
      <xdr:colOff>219075</xdr:colOff>
      <xdr:row>42</xdr:row>
      <xdr:rowOff>123825</xdr:rowOff>
    </xdr:to>
    <xdr:sp macro="" textlink="">
      <xdr:nvSpPr>
        <xdr:cNvPr id="2" name="CuadroTexto 1"/>
        <xdr:cNvSpPr txBox="1"/>
      </xdr:nvSpPr>
      <xdr:spPr>
        <a:xfrm>
          <a:off x="266700" y="5772150"/>
          <a:ext cx="75819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	                     _______________________________</a:t>
          </a:r>
          <a:r>
            <a:rPr lang="es-MX" sz="1100" baseline="0"/>
            <a:t>	</a:t>
          </a:r>
          <a:r>
            <a:rPr lang="es-MX" sz="1100"/>
            <a:t>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                   Presidenta de la Comisión de Hacienda	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C.P. Sergio Ortega Mora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93</xdr:row>
      <xdr:rowOff>31750</xdr:rowOff>
    </xdr:from>
    <xdr:to>
      <xdr:col>4</xdr:col>
      <xdr:colOff>635001</xdr:colOff>
      <xdr:row>97</xdr:row>
      <xdr:rowOff>98425</xdr:rowOff>
    </xdr:to>
    <xdr:sp macro="" textlink="">
      <xdr:nvSpPr>
        <xdr:cNvPr id="3" name="CuadroTexto 2"/>
        <xdr:cNvSpPr txBox="1"/>
      </xdr:nvSpPr>
      <xdr:spPr>
        <a:xfrm>
          <a:off x="142876" y="13604875"/>
          <a:ext cx="70485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1000"/>
            <a:t>_________________________	                     _______________________________</a:t>
          </a:r>
          <a:r>
            <a:rPr lang="es-MX" sz="1000" baseline="0"/>
            <a:t>	                     </a:t>
          </a:r>
          <a:r>
            <a:rPr lang="es-MX" sz="1000"/>
            <a:t>_________________________</a:t>
          </a:r>
        </a:p>
        <a:p>
          <a:r>
            <a:rPr lang="es-MX" sz="1000" b="1"/>
            <a:t>       Presidente</a:t>
          </a:r>
          <a:r>
            <a:rPr lang="es-MX" sz="1000" b="1" baseline="0"/>
            <a:t> Municipal	                    Presidenta de la Comisión de Hacienda	                                Tesorero Municipal</a:t>
          </a:r>
        </a:p>
        <a:p>
          <a:r>
            <a:rPr lang="es-MX" sz="1000"/>
            <a:t>Lic. Eduardo</a:t>
          </a:r>
          <a:r>
            <a:rPr lang="es-MX" sz="1000" baseline="0"/>
            <a:t> Maldonado García                              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C.P. Sergio Ortega Mora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29</xdr:row>
      <xdr:rowOff>85725</xdr:rowOff>
    </xdr:from>
    <xdr:to>
      <xdr:col>2</xdr:col>
      <xdr:colOff>1162050</xdr:colOff>
      <xdr:row>34</xdr:row>
      <xdr:rowOff>9525</xdr:rowOff>
    </xdr:to>
    <xdr:sp macro="" textlink="">
      <xdr:nvSpPr>
        <xdr:cNvPr id="2" name="CuadroTexto 1"/>
        <xdr:cNvSpPr txBox="1"/>
      </xdr:nvSpPr>
      <xdr:spPr>
        <a:xfrm>
          <a:off x="28576" y="4572000"/>
          <a:ext cx="5562599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800"/>
            <a:t>_______________________</a:t>
          </a:r>
          <a:r>
            <a:rPr lang="es-MX" sz="800" baseline="0"/>
            <a:t>            </a:t>
          </a:r>
          <a:r>
            <a:rPr lang="es-MX" sz="800"/>
            <a:t>            _______________________________  </a:t>
          </a:r>
          <a:r>
            <a:rPr lang="es-MX" sz="800" baseline="0"/>
            <a:t>                           </a:t>
          </a:r>
          <a:r>
            <a:rPr lang="es-MX" sz="800"/>
            <a:t>_________________________</a:t>
          </a:r>
        </a:p>
        <a:p>
          <a:r>
            <a:rPr lang="es-MX" sz="800" b="1"/>
            <a:t>       Presidente</a:t>
          </a:r>
          <a:r>
            <a:rPr lang="es-MX" sz="800" b="1" baseline="0"/>
            <a:t> Municipal                             Presidenta de la Comisión de Hacienda	                      Tesorero Municipal                  </a:t>
          </a:r>
        </a:p>
        <a:p>
          <a:r>
            <a:rPr lang="es-MX" sz="800"/>
            <a:t>Lic. Eduardo</a:t>
          </a:r>
          <a:r>
            <a:rPr lang="es-MX" sz="800" baseline="0"/>
            <a:t> Maldonado García       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C.P. Sergio Ortega Mora</a:t>
          </a:r>
          <a:endParaRPr lang="es-MX" sz="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2</xdr:col>
      <xdr:colOff>1171574</xdr:colOff>
      <xdr:row>56</xdr:row>
      <xdr:rowOff>66675</xdr:rowOff>
    </xdr:to>
    <xdr:sp macro="" textlink="">
      <xdr:nvSpPr>
        <xdr:cNvPr id="2" name="CuadroTexto 1"/>
        <xdr:cNvSpPr txBox="1"/>
      </xdr:nvSpPr>
      <xdr:spPr>
        <a:xfrm>
          <a:off x="0" y="7762875"/>
          <a:ext cx="5562599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800"/>
            <a:t>_______________________</a:t>
          </a:r>
          <a:r>
            <a:rPr lang="es-MX" sz="800" baseline="0"/>
            <a:t>            </a:t>
          </a:r>
          <a:r>
            <a:rPr lang="es-MX" sz="800"/>
            <a:t>            _______________________________  </a:t>
          </a:r>
          <a:r>
            <a:rPr lang="es-MX" sz="800" baseline="0"/>
            <a:t>                           </a:t>
          </a:r>
          <a:r>
            <a:rPr lang="es-MX" sz="800"/>
            <a:t>_________________________</a:t>
          </a:r>
        </a:p>
        <a:p>
          <a:r>
            <a:rPr lang="es-MX" sz="800" b="1"/>
            <a:t>       Presidente</a:t>
          </a:r>
          <a:r>
            <a:rPr lang="es-MX" sz="800" b="1" baseline="0"/>
            <a:t> Municipal                             Presidenta de la Comisión de Hacienda	                      Tesorero Municipal                  </a:t>
          </a:r>
        </a:p>
        <a:p>
          <a:r>
            <a:rPr lang="es-MX" sz="800"/>
            <a:t>Lic. Eduardo</a:t>
          </a:r>
          <a:r>
            <a:rPr lang="es-MX" sz="800" baseline="0"/>
            <a:t> Maldonado García       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C.P. Sergio Ortega Mora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0319a_Notas%20de%20Desglose%20y%20Memoria.xlsx" TargetMode="External"/><Relationship Id="rId1" Type="http://schemas.openxmlformats.org/officeDocument/2006/relationships/hyperlink" Target="0319a_Notas%20de%20Desglose%20y%20Memoria.xlsx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3" t="s">
        <v>645</v>
      </c>
      <c r="B1" s="163"/>
      <c r="C1" s="72"/>
      <c r="D1" s="69" t="s">
        <v>244</v>
      </c>
      <c r="E1" s="70">
        <v>2019</v>
      </c>
    </row>
    <row r="2" spans="1:5" ht="18.95" customHeight="1" x14ac:dyDescent="0.2">
      <c r="A2" s="164" t="s">
        <v>557</v>
      </c>
      <c r="B2" s="164"/>
      <c r="C2" s="91"/>
      <c r="D2" s="69" t="s">
        <v>246</v>
      </c>
      <c r="E2" s="72" t="s">
        <v>247</v>
      </c>
    </row>
    <row r="3" spans="1:5" ht="18.95" customHeight="1" x14ac:dyDescent="0.2">
      <c r="A3" s="165" t="s">
        <v>643</v>
      </c>
      <c r="B3" s="165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00" t="s">
        <v>118</v>
      </c>
      <c r="B23" s="101" t="s">
        <v>361</v>
      </c>
    </row>
    <row r="24" spans="1:2" ht="33.75" x14ac:dyDescent="0.2">
      <c r="A24" s="162" t="s">
        <v>119</v>
      </c>
      <c r="B24" s="161" t="s">
        <v>646</v>
      </c>
    </row>
    <row r="25" spans="1:2" x14ac:dyDescent="0.2">
      <c r="A25" s="100" t="s">
        <v>120</v>
      </c>
      <c r="B25" s="101" t="s">
        <v>398</v>
      </c>
    </row>
    <row r="26" spans="1:2" x14ac:dyDescent="0.2">
      <c r="A26" s="100" t="s">
        <v>647</v>
      </c>
      <c r="B26" s="101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2" spans="1:2" x14ac:dyDescent="0.2">
      <c r="A42" s="36" t="s">
        <v>652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5:B25" location="EA!A68" display="EA-02"/>
    <hyperlink ref="A26:B26" location="EA!A94" display="EA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4" r:id="rId1" location="EA!A56"/>
    <hyperlink ref="B24" r:id="rId2" location="EA!B56"/>
  </hyperlinks>
  <pageMargins left="1.24" right="0.16" top="0.74803149606299213" bottom="0.6" header="0.31496062992125984" footer="0.16"/>
  <pageSetup scale="82" orientation="landscape" r:id="rId3"/>
  <headerFooter>
    <oddHeader>&amp;CNOTAS A LOS ESTADOS FINANCIEROS</oddHeader>
    <oddFooter>&amp;L&amp;F&amp;R&amp;A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4"/>
  <sheetViews>
    <sheetView showGridLines="0" topLeftCell="A16" workbookViewId="0">
      <selection activeCell="A24" sqref="A24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69" t="s">
        <v>642</v>
      </c>
      <c r="B1" s="170"/>
      <c r="C1" s="171"/>
    </row>
    <row r="2" spans="1:3" s="92" customFormat="1" ht="18" customHeight="1" x14ac:dyDescent="0.25">
      <c r="A2" s="172" t="s">
        <v>554</v>
      </c>
      <c r="B2" s="173"/>
      <c r="C2" s="174"/>
    </row>
    <row r="3" spans="1:3" s="92" customFormat="1" ht="18" customHeight="1" x14ac:dyDescent="0.25">
      <c r="A3" s="172" t="s">
        <v>643</v>
      </c>
      <c r="B3" s="173"/>
      <c r="C3" s="174"/>
    </row>
    <row r="4" spans="1:3" s="95" customFormat="1" ht="18" customHeight="1" x14ac:dyDescent="0.2">
      <c r="A4" s="175" t="s">
        <v>550</v>
      </c>
      <c r="B4" s="176"/>
      <c r="C4" s="177"/>
    </row>
    <row r="5" spans="1:3" s="93" customFormat="1" x14ac:dyDescent="0.2">
      <c r="A5" s="113" t="s">
        <v>590</v>
      </c>
      <c r="B5" s="113"/>
      <c r="C5" s="114">
        <v>168018930.75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168018930.75</v>
      </c>
    </row>
    <row r="24" spans="1:3" x14ac:dyDescent="0.2">
      <c r="A24" s="94" t="s">
        <v>652</v>
      </c>
    </row>
  </sheetData>
  <mergeCells count="4">
    <mergeCell ref="A1:C1"/>
    <mergeCell ref="A2:C2"/>
    <mergeCell ref="A3:C3"/>
    <mergeCell ref="A4:C4"/>
  </mergeCells>
  <pageMargins left="0.82" right="0.7" top="1.3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3"/>
  <sheetViews>
    <sheetView showGridLines="0" topLeftCell="A37" workbookViewId="0">
      <selection activeCell="A43" sqref="A43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78" t="s">
        <v>645</v>
      </c>
      <c r="B1" s="179"/>
      <c r="C1" s="180"/>
    </row>
    <row r="2" spans="1:3" s="96" customFormat="1" ht="18.95" customHeight="1" x14ac:dyDescent="0.25">
      <c r="A2" s="181" t="s">
        <v>555</v>
      </c>
      <c r="B2" s="182"/>
      <c r="C2" s="183"/>
    </row>
    <row r="3" spans="1:3" s="96" customFormat="1" ht="18.95" customHeight="1" x14ac:dyDescent="0.25">
      <c r="A3" s="181" t="s">
        <v>643</v>
      </c>
      <c r="B3" s="182"/>
      <c r="C3" s="183"/>
    </row>
    <row r="4" spans="1:3" s="97" customFormat="1" x14ac:dyDescent="0.2">
      <c r="A4" s="175" t="s">
        <v>550</v>
      </c>
      <c r="B4" s="176"/>
      <c r="C4" s="177"/>
    </row>
    <row r="5" spans="1:3" x14ac:dyDescent="0.2">
      <c r="A5" s="144" t="s">
        <v>603</v>
      </c>
      <c r="B5" s="113"/>
      <c r="C5" s="137">
        <v>66351268.93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23632715.16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1200</v>
      </c>
    </row>
    <row r="11" spans="1:3" x14ac:dyDescent="0.2">
      <c r="A11" s="154">
        <v>2.4</v>
      </c>
      <c r="B11" s="136" t="s">
        <v>294</v>
      </c>
      <c r="C11" s="147">
        <v>12486.82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23150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23595878.34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42718553.769999996</v>
      </c>
    </row>
    <row r="43" spans="1:3" x14ac:dyDescent="0.2">
      <c r="A43" s="94" t="s">
        <v>652</v>
      </c>
    </row>
  </sheetData>
  <mergeCells count="4">
    <mergeCell ref="A1:C1"/>
    <mergeCell ref="A2:C2"/>
    <mergeCell ref="A3:C3"/>
    <mergeCell ref="A4:C4"/>
  </mergeCells>
  <pageMargins left="0.95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43" workbookViewId="0">
      <selection activeCell="A50" sqref="A50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68" t="s">
        <v>642</v>
      </c>
      <c r="B1" s="184"/>
      <c r="C1" s="184"/>
      <c r="D1" s="184"/>
      <c r="E1" s="184"/>
      <c r="F1" s="184"/>
      <c r="G1" s="82" t="s">
        <v>244</v>
      </c>
      <c r="H1" s="83">
        <f>'Notas a los Edos Financieros'!E1</f>
        <v>2019</v>
      </c>
    </row>
    <row r="2" spans="1:10" ht="18.95" customHeight="1" x14ac:dyDescent="0.2">
      <c r="A2" s="168" t="s">
        <v>556</v>
      </c>
      <c r="B2" s="184"/>
      <c r="C2" s="184"/>
      <c r="D2" s="184"/>
      <c r="E2" s="184"/>
      <c r="F2" s="184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5" t="s">
        <v>643</v>
      </c>
      <c r="B3" s="186"/>
      <c r="C3" s="186"/>
      <c r="D3" s="186"/>
      <c r="E3" s="186"/>
      <c r="F3" s="186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v>0</v>
      </c>
    </row>
    <row r="50" spans="1:1" x14ac:dyDescent="0.2">
      <c r="A50" s="8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opLeftCell="A37" zoomScaleNormal="100" zoomScaleSheetLayoutView="100" workbookViewId="0">
      <selection activeCell="A54" sqref="A54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7" t="s">
        <v>37</v>
      </c>
      <c r="B5" s="187"/>
      <c r="C5" s="187"/>
      <c r="D5" s="187"/>
      <c r="E5" s="18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88" t="s">
        <v>41</v>
      </c>
      <c r="C10" s="188"/>
      <c r="D10" s="188"/>
      <c r="E10" s="188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88" t="s">
        <v>45</v>
      </c>
      <c r="C12" s="188"/>
      <c r="D12" s="188"/>
      <c r="E12" s="188"/>
    </row>
    <row r="13" spans="1:8" s="11" customFormat="1" ht="26.1" customHeight="1" x14ac:dyDescent="0.2">
      <c r="A13" s="158" t="s">
        <v>46</v>
      </c>
      <c r="B13" s="188" t="s">
        <v>47</v>
      </c>
      <c r="C13" s="188"/>
      <c r="D13" s="188"/>
      <c r="E13" s="188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89" t="s">
        <v>52</v>
      </c>
      <c r="C31" s="189"/>
      <c r="D31" s="189"/>
      <c r="E31" s="189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54" spans="1:1" x14ac:dyDescent="0.2">
      <c r="A54" s="33" t="s">
        <v>652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3"/>
  <sheetViews>
    <sheetView view="pageBreakPreview" topLeftCell="A115" zoomScale="60" zoomScaleNormal="70" workbookViewId="0">
      <selection activeCell="A143" sqref="A143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14.140625" style="75" bestFit="1" customWidth="1"/>
    <col min="10" max="16384" width="9.140625" style="75"/>
  </cols>
  <sheetData>
    <row r="1" spans="1:8" s="71" customFormat="1" ht="18.95" customHeight="1" x14ac:dyDescent="0.25">
      <c r="A1" s="166" t="s">
        <v>642</v>
      </c>
      <c r="B1" s="167"/>
      <c r="C1" s="167"/>
      <c r="D1" s="167"/>
      <c r="E1" s="167"/>
      <c r="F1" s="167"/>
      <c r="G1" s="69" t="s">
        <v>244</v>
      </c>
      <c r="H1" s="80">
        <v>2019</v>
      </c>
    </row>
    <row r="2" spans="1:8" s="71" customFormat="1" ht="18.95" customHeight="1" x14ac:dyDescent="0.25">
      <c r="A2" s="166" t="s">
        <v>245</v>
      </c>
      <c r="B2" s="167"/>
      <c r="C2" s="167"/>
      <c r="D2" s="167"/>
      <c r="E2" s="167"/>
      <c r="F2" s="167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6" t="s">
        <v>643</v>
      </c>
      <c r="B3" s="167"/>
      <c r="C3" s="167"/>
      <c r="D3" s="167"/>
      <c r="E3" s="167"/>
      <c r="F3" s="167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16536484.310000001</v>
      </c>
    </row>
    <row r="9" spans="1:8" x14ac:dyDescent="0.2">
      <c r="A9" s="77">
        <v>1115</v>
      </c>
      <c r="B9" s="75" t="s">
        <v>251</v>
      </c>
      <c r="C9" s="79">
        <v>1514600.26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21606.28</v>
      </c>
      <c r="D15" s="79">
        <v>18058.38</v>
      </c>
      <c r="E15" s="79">
        <v>17017.64</v>
      </c>
      <c r="F15" s="79">
        <v>21750.43</v>
      </c>
      <c r="G15" s="79">
        <v>12664.42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4340296.6500000004</v>
      </c>
      <c r="D20" s="79">
        <v>4340296.6500000004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25000</v>
      </c>
      <c r="D21" s="79">
        <v>25000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872546.83</v>
      </c>
      <c r="D22" s="79">
        <v>872546.83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1238991.08</v>
      </c>
      <c r="D23" s="79">
        <v>1238991.08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6125576.7400000002</v>
      </c>
      <c r="D25" s="79">
        <v>6125576.7400000002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285</v>
      </c>
      <c r="C53" s="79">
        <v>45831796.310000002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39132842.219999999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3740093.71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446494475.81999999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11166062.76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293</v>
      </c>
      <c r="C61" s="79">
        <v>9748278.1699999999</v>
      </c>
      <c r="D61" s="79">
        <v>0</v>
      </c>
      <c r="E61" s="79">
        <v>-4317053.24</v>
      </c>
    </row>
    <row r="62" spans="1:9" x14ac:dyDescent="0.2">
      <c r="A62" s="77">
        <v>1242</v>
      </c>
      <c r="B62" s="75" t="s">
        <v>294</v>
      </c>
      <c r="C62" s="79">
        <v>1855560.57</v>
      </c>
      <c r="D62" s="79">
        <v>0</v>
      </c>
      <c r="E62" s="79">
        <v>-452000.81</v>
      </c>
    </row>
    <row r="63" spans="1:9" x14ac:dyDescent="0.2">
      <c r="A63" s="77">
        <v>1243</v>
      </c>
      <c r="B63" s="75" t="s">
        <v>295</v>
      </c>
      <c r="C63" s="79">
        <v>218737.36</v>
      </c>
      <c r="D63" s="79">
        <v>0</v>
      </c>
      <c r="E63" s="79">
        <v>-27310.61</v>
      </c>
    </row>
    <row r="64" spans="1:9" x14ac:dyDescent="0.2">
      <c r="A64" s="77">
        <v>1244</v>
      </c>
      <c r="B64" s="75" t="s">
        <v>296</v>
      </c>
      <c r="C64" s="79">
        <v>44065097.649999999</v>
      </c>
      <c r="D64" s="79">
        <v>0</v>
      </c>
      <c r="E64" s="79">
        <v>-26050388.210000001</v>
      </c>
    </row>
    <row r="65" spans="1:9" x14ac:dyDescent="0.2">
      <c r="A65" s="77">
        <v>1245</v>
      </c>
      <c r="B65" s="75" t="s">
        <v>297</v>
      </c>
      <c r="C65" s="79">
        <v>587103.03</v>
      </c>
      <c r="D65" s="79">
        <v>0</v>
      </c>
      <c r="E65" s="79">
        <v>-252125.27</v>
      </c>
    </row>
    <row r="66" spans="1:9" x14ac:dyDescent="0.2">
      <c r="A66" s="77">
        <v>1246</v>
      </c>
      <c r="B66" s="75" t="s">
        <v>298</v>
      </c>
      <c r="C66" s="79">
        <v>5371035.2000000002</v>
      </c>
      <c r="D66" s="79">
        <v>0</v>
      </c>
      <c r="E66" s="79">
        <v>-1745615.74</v>
      </c>
    </row>
    <row r="67" spans="1:9" x14ac:dyDescent="0.2">
      <c r="A67" s="77">
        <v>1247</v>
      </c>
      <c r="B67" s="75" t="s">
        <v>299</v>
      </c>
      <c r="C67" s="79">
        <v>283244.15999999997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303750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303</v>
      </c>
      <c r="C73" s="79">
        <v>1528171.53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41721.300000000003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309</v>
      </c>
      <c r="C79" s="79">
        <v>41621.93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440051.74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1047487.23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3500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897642.06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1119308.1399999999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3" spans="1:8" x14ac:dyDescent="0.2">
      <c r="A143" s="75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6" right="0.16" top="0.23" bottom="0.55000000000000004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4"/>
  <sheetViews>
    <sheetView view="pageBreakPreview" topLeftCell="A56" zoomScale="110" zoomScaleNormal="100" zoomScaleSheetLayoutView="110" workbookViewId="0">
      <selection activeCell="A56" sqref="A56"/>
    </sheetView>
  </sheetViews>
  <sheetFormatPr baseColWidth="10" defaultColWidth="9.140625" defaultRowHeight="11.25" x14ac:dyDescent="0.2"/>
  <cols>
    <col min="1" max="1" width="10" style="75" customWidth="1"/>
    <col min="2" max="2" width="83.140625" style="75" customWidth="1"/>
    <col min="3" max="4" width="15.7109375" style="75" customWidth="1"/>
    <col min="5" max="5" width="11.85546875" style="75" bestFit="1" customWidth="1"/>
    <col min="6" max="16384" width="9.140625" style="75"/>
  </cols>
  <sheetData>
    <row r="1" spans="1:5" s="81" customFormat="1" ht="18.95" customHeight="1" x14ac:dyDescent="0.25">
      <c r="A1" s="164" t="s">
        <v>642</v>
      </c>
      <c r="B1" s="164"/>
      <c r="C1" s="164"/>
      <c r="D1" s="69" t="s">
        <v>244</v>
      </c>
      <c r="E1" s="80">
        <v>2019</v>
      </c>
    </row>
    <row r="2" spans="1:5" s="71" customFormat="1" ht="18.95" customHeight="1" x14ac:dyDescent="0.25">
      <c r="A2" s="164" t="s">
        <v>359</v>
      </c>
      <c r="B2" s="164"/>
      <c r="C2" s="164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4" t="s">
        <v>643</v>
      </c>
      <c r="B3" s="164"/>
      <c r="C3" s="164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02" t="s">
        <v>651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362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363</v>
      </c>
      <c r="C10" s="110">
        <v>51254.94</v>
      </c>
      <c r="D10" s="111"/>
      <c r="E10" s="104"/>
    </row>
    <row r="11" spans="1:5" x14ac:dyDescent="0.2">
      <c r="A11" s="105">
        <v>4112</v>
      </c>
      <c r="B11" s="106" t="s">
        <v>364</v>
      </c>
      <c r="C11" s="110">
        <v>14244941.810000001</v>
      </c>
      <c r="D11" s="111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369</v>
      </c>
      <c r="C16" s="110">
        <v>591063.44999999995</v>
      </c>
      <c r="D16" s="111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371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376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378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379</v>
      </c>
      <c r="C29" s="110">
        <v>828167</v>
      </c>
      <c r="D29" s="111"/>
      <c r="E29" s="104"/>
    </row>
    <row r="30" spans="1:5" x14ac:dyDescent="0.2">
      <c r="A30" s="105">
        <v>4143</v>
      </c>
      <c r="B30" s="106" t="s">
        <v>380</v>
      </c>
      <c r="C30" s="110">
        <v>1617608.32</v>
      </c>
      <c r="D30" s="111"/>
      <c r="E30" s="104"/>
    </row>
    <row r="31" spans="1:5" x14ac:dyDescent="0.2">
      <c r="A31" s="105">
        <v>4144</v>
      </c>
      <c r="B31" s="106" t="s">
        <v>381</v>
      </c>
      <c r="C31" s="110">
        <v>826.3</v>
      </c>
      <c r="D31" s="111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382</v>
      </c>
      <c r="C33" s="110">
        <v>38</v>
      </c>
      <c r="D33" s="111"/>
      <c r="E33" s="104"/>
    </row>
    <row r="34" spans="1:5" x14ac:dyDescent="0.2">
      <c r="A34" s="105">
        <v>4150</v>
      </c>
      <c r="B34" s="106" t="s">
        <v>562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562</v>
      </c>
      <c r="C35" s="110">
        <v>575735.23</v>
      </c>
      <c r="D35" s="111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564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386</v>
      </c>
      <c r="C41" s="110">
        <v>38017.83</v>
      </c>
      <c r="D41" s="111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388</v>
      </c>
      <c r="C44" s="110">
        <v>657538.80000000005</v>
      </c>
      <c r="D44" s="111"/>
      <c r="E44" s="104"/>
    </row>
    <row r="45" spans="1:5" x14ac:dyDescent="0.2">
      <c r="A45" s="105">
        <v>4169</v>
      </c>
      <c r="B45" s="106" t="s">
        <v>389</v>
      </c>
      <c r="C45" s="110">
        <v>25000</v>
      </c>
      <c r="D45" s="111"/>
      <c r="E45" s="104"/>
    </row>
    <row r="46" spans="1:5" x14ac:dyDescent="0.2">
      <c r="A46" s="105">
        <v>4170</v>
      </c>
      <c r="B46" s="106" t="s">
        <v>566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11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11"/>
      <c r="E54" s="104"/>
    </row>
    <row r="55" spans="1:5" x14ac:dyDescent="0.2">
      <c r="A55" s="105"/>
      <c r="B55" s="107"/>
      <c r="C55" s="110"/>
      <c r="D55" s="111"/>
      <c r="E55" s="104"/>
    </row>
    <row r="56" spans="1:5" x14ac:dyDescent="0.2">
      <c r="A56" s="102" t="s">
        <v>648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191</v>
      </c>
      <c r="E57" s="103" t="s">
        <v>260</v>
      </c>
    </row>
    <row r="58" spans="1:5" ht="33.75" x14ac:dyDescent="0.2">
      <c r="A58" s="105">
        <v>4200</v>
      </c>
      <c r="B58" s="107" t="s">
        <v>575</v>
      </c>
      <c r="C58" s="110">
        <v>0</v>
      </c>
      <c r="D58" s="111"/>
      <c r="E58" s="104"/>
    </row>
    <row r="59" spans="1:5" ht="22.5" x14ac:dyDescent="0.2">
      <c r="A59" s="105">
        <v>4210</v>
      </c>
      <c r="B59" s="107" t="s">
        <v>576</v>
      </c>
      <c r="C59" s="110">
        <v>0</v>
      </c>
      <c r="D59" s="111"/>
      <c r="E59" s="104"/>
    </row>
    <row r="60" spans="1:5" x14ac:dyDescent="0.2">
      <c r="A60" s="105">
        <v>4211</v>
      </c>
      <c r="B60" s="106" t="s">
        <v>390</v>
      </c>
      <c r="C60" s="110">
        <v>31263251.620000001</v>
      </c>
      <c r="D60" s="111"/>
      <c r="E60" s="104"/>
    </row>
    <row r="61" spans="1:5" x14ac:dyDescent="0.2">
      <c r="A61" s="105">
        <v>4212</v>
      </c>
      <c r="B61" s="106" t="s">
        <v>391</v>
      </c>
      <c r="C61" s="110">
        <v>57432030.420000002</v>
      </c>
      <c r="D61" s="111"/>
      <c r="E61" s="104"/>
    </row>
    <row r="62" spans="1:5" x14ac:dyDescent="0.2">
      <c r="A62" s="105">
        <v>4213</v>
      </c>
      <c r="B62" s="106" t="s">
        <v>392</v>
      </c>
      <c r="C62" s="110">
        <v>379740.34</v>
      </c>
      <c r="D62" s="111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11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11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11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11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11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11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11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02" t="s">
        <v>650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02" t="s">
        <v>649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v>0</v>
      </c>
      <c r="D99" s="112">
        <f>C99/$C$222</f>
        <v>0</v>
      </c>
      <c r="E99" s="111"/>
    </row>
    <row r="100" spans="1:5" x14ac:dyDescent="0.2">
      <c r="A100" s="109">
        <v>5100</v>
      </c>
      <c r="B100" s="106" t="s">
        <v>416</v>
      </c>
      <c r="C100" s="110">
        <v>0</v>
      </c>
      <c r="D100" s="112">
        <f t="shared" ref="D100:D163" si="0">C100/$C$222</f>
        <v>0</v>
      </c>
      <c r="E100" s="111"/>
    </row>
    <row r="101" spans="1:5" x14ac:dyDescent="0.2">
      <c r="A101" s="109">
        <v>5110</v>
      </c>
      <c r="B101" s="106" t="s">
        <v>417</v>
      </c>
      <c r="C101" s="110">
        <v>0</v>
      </c>
      <c r="D101" s="112">
        <f t="shared" si="0"/>
        <v>0</v>
      </c>
      <c r="E101" s="111"/>
    </row>
    <row r="102" spans="1:5" x14ac:dyDescent="0.2">
      <c r="A102" s="109">
        <v>5111</v>
      </c>
      <c r="B102" s="106" t="s">
        <v>418</v>
      </c>
      <c r="C102" s="110">
        <v>16176170.529999999</v>
      </c>
      <c r="D102" s="112">
        <f t="shared" si="0"/>
        <v>0.3786684965294882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18729.07</v>
      </c>
      <c r="D104" s="112">
        <f t="shared" si="0"/>
        <v>4.3842940238189625E-4</v>
      </c>
      <c r="E104" s="111"/>
    </row>
    <row r="105" spans="1:5" x14ac:dyDescent="0.2">
      <c r="A105" s="109">
        <v>5114</v>
      </c>
      <c r="B105" s="106" t="s">
        <v>421</v>
      </c>
      <c r="C105" s="110">
        <v>2010321.34</v>
      </c>
      <c r="D105" s="112">
        <f t="shared" si="0"/>
        <v>4.7059676945613048E-2</v>
      </c>
      <c r="E105" s="111"/>
    </row>
    <row r="106" spans="1:5" x14ac:dyDescent="0.2">
      <c r="A106" s="109">
        <v>5115</v>
      </c>
      <c r="B106" s="106" t="s">
        <v>422</v>
      </c>
      <c r="C106" s="110">
        <v>3741954.97</v>
      </c>
      <c r="D106" s="112">
        <f t="shared" si="0"/>
        <v>8.759554431891528E-2</v>
      </c>
      <c r="E106" s="111"/>
    </row>
    <row r="107" spans="1:5" x14ac:dyDescent="0.2">
      <c r="A107" s="109">
        <v>5116</v>
      </c>
      <c r="B107" s="106" t="s">
        <v>423</v>
      </c>
      <c r="C107" s="110">
        <v>839379.7</v>
      </c>
      <c r="D107" s="112">
        <f t="shared" si="0"/>
        <v>1.9649066410798579E-2</v>
      </c>
      <c r="E107" s="111"/>
    </row>
    <row r="108" spans="1:5" x14ac:dyDescent="0.2">
      <c r="A108" s="109">
        <v>5120</v>
      </c>
      <c r="B108" s="106" t="s">
        <v>424</v>
      </c>
      <c r="C108" s="110">
        <v>0</v>
      </c>
      <c r="D108" s="112">
        <f t="shared" si="0"/>
        <v>0</v>
      </c>
      <c r="E108" s="111"/>
    </row>
    <row r="109" spans="1:5" x14ac:dyDescent="0.2">
      <c r="A109" s="109">
        <v>5121</v>
      </c>
      <c r="B109" s="106" t="s">
        <v>425</v>
      </c>
      <c r="C109" s="110">
        <v>277062.48</v>
      </c>
      <c r="D109" s="112">
        <f t="shared" si="0"/>
        <v>6.4857645109365324E-3</v>
      </c>
      <c r="E109" s="111"/>
    </row>
    <row r="110" spans="1:5" x14ac:dyDescent="0.2">
      <c r="A110" s="109">
        <v>5122</v>
      </c>
      <c r="B110" s="106" t="s">
        <v>426</v>
      </c>
      <c r="C110" s="110">
        <v>86086.080000000002</v>
      </c>
      <c r="D110" s="112">
        <f t="shared" si="0"/>
        <v>2.0151918172018213E-3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123978.3</v>
      </c>
      <c r="D112" s="112">
        <f t="shared" si="0"/>
        <v>2.9022120146554769E-3</v>
      </c>
      <c r="E112" s="111"/>
    </row>
    <row r="113" spans="1:5" x14ac:dyDescent="0.2">
      <c r="A113" s="109">
        <v>5125</v>
      </c>
      <c r="B113" s="106" t="s">
        <v>429</v>
      </c>
      <c r="C113" s="110">
        <v>21695.51</v>
      </c>
      <c r="D113" s="112">
        <f t="shared" si="0"/>
        <v>5.0787089180992192E-4</v>
      </c>
      <c r="E113" s="111"/>
    </row>
    <row r="114" spans="1:5" x14ac:dyDescent="0.2">
      <c r="A114" s="109">
        <v>5126</v>
      </c>
      <c r="B114" s="106" t="s">
        <v>430</v>
      </c>
      <c r="C114" s="110">
        <v>2907260.5</v>
      </c>
      <c r="D114" s="112">
        <f t="shared" si="0"/>
        <v>6.8056154607970015E-2</v>
      </c>
      <c r="E114" s="111"/>
    </row>
    <row r="115" spans="1:5" x14ac:dyDescent="0.2">
      <c r="A115" s="109">
        <v>5127</v>
      </c>
      <c r="B115" s="106" t="s">
        <v>431</v>
      </c>
      <c r="C115" s="110">
        <v>4690.09</v>
      </c>
      <c r="D115" s="112">
        <f t="shared" si="0"/>
        <v>1.0979046774972318E-4</v>
      </c>
      <c r="E115" s="111"/>
    </row>
    <row r="116" spans="1:5" x14ac:dyDescent="0.2">
      <c r="A116" s="109">
        <v>5128</v>
      </c>
      <c r="B116" s="106" t="s">
        <v>432</v>
      </c>
      <c r="C116" s="110">
        <v>520981.04</v>
      </c>
      <c r="D116" s="112">
        <f t="shared" si="0"/>
        <v>1.2195661931932488E-2</v>
      </c>
      <c r="E116" s="111"/>
    </row>
    <row r="117" spans="1:5" x14ac:dyDescent="0.2">
      <c r="A117" s="109">
        <v>5129</v>
      </c>
      <c r="B117" s="106" t="s">
        <v>433</v>
      </c>
      <c r="C117" s="110">
        <v>202299.76</v>
      </c>
      <c r="D117" s="112">
        <f t="shared" si="0"/>
        <v>4.7356415923909224E-3</v>
      </c>
      <c r="E117" s="111"/>
    </row>
    <row r="118" spans="1:5" x14ac:dyDescent="0.2">
      <c r="A118" s="109">
        <v>5130</v>
      </c>
      <c r="B118" s="106" t="s">
        <v>434</v>
      </c>
      <c r="C118" s="110">
        <v>0</v>
      </c>
      <c r="D118" s="112">
        <f t="shared" si="0"/>
        <v>0</v>
      </c>
      <c r="E118" s="111"/>
    </row>
    <row r="119" spans="1:5" x14ac:dyDescent="0.2">
      <c r="A119" s="109">
        <v>5131</v>
      </c>
      <c r="B119" s="106" t="s">
        <v>435</v>
      </c>
      <c r="C119" s="110">
        <v>3059249.8</v>
      </c>
      <c r="D119" s="112">
        <f t="shared" si="0"/>
        <v>7.1614077023094885E-2</v>
      </c>
      <c r="E119" s="111"/>
    </row>
    <row r="120" spans="1:5" x14ac:dyDescent="0.2">
      <c r="A120" s="109">
        <v>5132</v>
      </c>
      <c r="B120" s="106" t="s">
        <v>436</v>
      </c>
      <c r="C120" s="110">
        <v>121338.08</v>
      </c>
      <c r="D120" s="112">
        <f t="shared" si="0"/>
        <v>2.8404070197060888E-3</v>
      </c>
      <c r="E120" s="111"/>
    </row>
    <row r="121" spans="1:5" x14ac:dyDescent="0.2">
      <c r="A121" s="109">
        <v>5133</v>
      </c>
      <c r="B121" s="106" t="s">
        <v>437</v>
      </c>
      <c r="C121" s="110">
        <v>1321066.48</v>
      </c>
      <c r="D121" s="112">
        <f t="shared" si="0"/>
        <v>3.0924887745795989E-2</v>
      </c>
      <c r="E121" s="111"/>
    </row>
    <row r="122" spans="1:5" x14ac:dyDescent="0.2">
      <c r="A122" s="109">
        <v>5134</v>
      </c>
      <c r="B122" s="106" t="s">
        <v>438</v>
      </c>
      <c r="C122" s="110">
        <v>503965.15</v>
      </c>
      <c r="D122" s="112">
        <f t="shared" si="0"/>
        <v>1.1797336415305337E-2</v>
      </c>
      <c r="E122" s="111"/>
    </row>
    <row r="123" spans="1:5" x14ac:dyDescent="0.2">
      <c r="A123" s="109">
        <v>5135</v>
      </c>
      <c r="B123" s="106" t="s">
        <v>439</v>
      </c>
      <c r="C123" s="110">
        <v>181350.27</v>
      </c>
      <c r="D123" s="112">
        <f t="shared" si="0"/>
        <v>4.245234306769932E-3</v>
      </c>
      <c r="E123" s="111"/>
    </row>
    <row r="124" spans="1:5" x14ac:dyDescent="0.2">
      <c r="A124" s="109">
        <v>5136</v>
      </c>
      <c r="B124" s="106" t="s">
        <v>440</v>
      </c>
      <c r="C124" s="110">
        <v>20829.560000000001</v>
      </c>
      <c r="D124" s="112">
        <f t="shared" si="0"/>
        <v>4.875998403913196E-4</v>
      </c>
      <c r="E124" s="111"/>
    </row>
    <row r="125" spans="1:5" x14ac:dyDescent="0.2">
      <c r="A125" s="109">
        <v>5137</v>
      </c>
      <c r="B125" s="106" t="s">
        <v>441</v>
      </c>
      <c r="C125" s="110">
        <v>25211.52</v>
      </c>
      <c r="D125" s="112">
        <f t="shared" si="0"/>
        <v>5.9017728305458975E-4</v>
      </c>
      <c r="E125" s="111"/>
    </row>
    <row r="126" spans="1:5" x14ac:dyDescent="0.2">
      <c r="A126" s="109">
        <v>5138</v>
      </c>
      <c r="B126" s="106" t="s">
        <v>442</v>
      </c>
      <c r="C126" s="110">
        <v>434026.44</v>
      </c>
      <c r="D126" s="112">
        <f t="shared" si="0"/>
        <v>1.0160138902099354E-2</v>
      </c>
      <c r="E126" s="111"/>
    </row>
    <row r="127" spans="1:5" x14ac:dyDescent="0.2">
      <c r="A127" s="109">
        <v>5139</v>
      </c>
      <c r="B127" s="106" t="s">
        <v>443</v>
      </c>
      <c r="C127" s="110">
        <v>1281548.0900000001</v>
      </c>
      <c r="D127" s="112">
        <f t="shared" si="0"/>
        <v>2.9999800482477808E-2</v>
      </c>
      <c r="E127" s="111"/>
    </row>
    <row r="128" spans="1:5" x14ac:dyDescent="0.2">
      <c r="A128" s="109">
        <v>5200</v>
      </c>
      <c r="B128" s="106" t="s">
        <v>444</v>
      </c>
      <c r="C128" s="110"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4500000</v>
      </c>
      <c r="D131" s="112">
        <f t="shared" si="0"/>
        <v>0.10534064482211521</v>
      </c>
      <c r="E131" s="111"/>
    </row>
    <row r="132" spans="1:5" x14ac:dyDescent="0.2">
      <c r="A132" s="109">
        <v>5220</v>
      </c>
      <c r="B132" s="106" t="s">
        <v>448</v>
      </c>
      <c r="C132" s="110"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2605443.69</v>
      </c>
      <c r="D139" s="112">
        <f t="shared" si="0"/>
        <v>6.0990915189402493E-2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56476</v>
      </c>
      <c r="D141" s="112">
        <f t="shared" si="0"/>
        <v>1.3220485015497285E-3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1590439.32</v>
      </c>
      <c r="D145" s="112">
        <f t="shared" si="0"/>
        <v>3.7230645226499208E-2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87000</v>
      </c>
      <c r="D153" s="112">
        <f t="shared" si="0"/>
        <v>2.0365857998942273E-3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ref="D164:D221" si="1">C164/$C$222</f>
        <v>0</v>
      </c>
      <c r="E164" s="111"/>
    </row>
    <row r="165" spans="1:5" x14ac:dyDescent="0.2">
      <c r="A165" s="109">
        <v>5320</v>
      </c>
      <c r="B165" s="106" t="s">
        <v>391</v>
      </c>
      <c r="C165" s="110">
        <v>0</v>
      </c>
      <c r="D165" s="112">
        <f t="shared" si="1"/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2" spans="1:5" x14ac:dyDescent="0.2">
      <c r="B222" s="75" t="s">
        <v>644</v>
      </c>
      <c r="C222" s="79">
        <f>SUM(C99:C221)</f>
        <v>42718553.769999996</v>
      </c>
      <c r="D222" s="160">
        <f>SUM(D99:D221)</f>
        <v>0.99999999999999989</v>
      </c>
    </row>
    <row r="224" spans="1:5" x14ac:dyDescent="0.2">
      <c r="A224" s="75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6" right="0.16" top="0.74803149606299213" bottom="0.28999999999999998" header="0.23" footer="0.16"/>
  <pageSetup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1"/>
  <sheetViews>
    <sheetView topLeftCell="A22" workbookViewId="0">
      <selection activeCell="A31" sqref="A3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68" t="s">
        <v>642</v>
      </c>
      <c r="B1" s="168"/>
      <c r="C1" s="168"/>
      <c r="D1" s="82" t="s">
        <v>244</v>
      </c>
      <c r="E1" s="83">
        <v>2019</v>
      </c>
    </row>
    <row r="2" spans="1:5" ht="18.95" customHeight="1" x14ac:dyDescent="0.2">
      <c r="A2" s="168" t="s">
        <v>524</v>
      </c>
      <c r="B2" s="168"/>
      <c r="C2" s="168"/>
      <c r="D2" s="82" t="s">
        <v>246</v>
      </c>
      <c r="E2" s="83" t="str">
        <f>ESF!H2</f>
        <v>Trimestral</v>
      </c>
    </row>
    <row r="3" spans="1:5" ht="18.95" customHeight="1" x14ac:dyDescent="0.2">
      <c r="A3" s="168" t="s">
        <v>643</v>
      </c>
      <c r="B3" s="168"/>
      <c r="C3" s="168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73565942.670000002</v>
      </c>
    </row>
    <row r="9" spans="1:5" x14ac:dyDescent="0.2">
      <c r="A9" s="88">
        <v>3120</v>
      </c>
      <c r="B9" s="84" t="s">
        <v>525</v>
      </c>
      <c r="C9" s="89">
        <v>337373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106671889.20999999</v>
      </c>
    </row>
    <row r="15" spans="1:5" x14ac:dyDescent="0.2">
      <c r="A15" s="88">
        <v>3220</v>
      </c>
      <c r="B15" s="84" t="s">
        <v>529</v>
      </c>
      <c r="C15" s="89">
        <v>548636777.52999997</v>
      </c>
    </row>
    <row r="16" spans="1:5" x14ac:dyDescent="0.2">
      <c r="A16" s="88">
        <v>3230</v>
      </c>
      <c r="B16" s="84" t="s">
        <v>530</v>
      </c>
      <c r="C16" s="89">
        <v>0</v>
      </c>
    </row>
    <row r="17" spans="1:3" x14ac:dyDescent="0.2">
      <c r="A17" s="88">
        <v>3231</v>
      </c>
      <c r="B17" s="84" t="s">
        <v>531</v>
      </c>
      <c r="C17" s="89">
        <v>41444.5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  <row r="31" spans="1:3" x14ac:dyDescent="0.2">
      <c r="A31" s="8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4" right="0.23622047244094491" top="0.74803149606299213" bottom="0.44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87"/>
  <sheetViews>
    <sheetView view="pageBreakPreview" topLeftCell="A70" zoomScale="60" zoomScaleNormal="100" workbookViewId="0">
      <selection activeCell="A87" sqref="A87"/>
    </sheetView>
  </sheetViews>
  <sheetFormatPr baseColWidth="10" defaultColWidth="9.140625" defaultRowHeight="11.25" x14ac:dyDescent="0.2"/>
  <cols>
    <col min="1" max="1" width="10" style="84" customWidth="1"/>
    <col min="2" max="2" width="56.7109375" style="84" customWidth="1"/>
    <col min="3" max="3" width="15.28515625" style="84" bestFit="1" customWidth="1"/>
    <col min="4" max="4" width="16.42578125" style="84" bestFit="1" customWidth="1"/>
    <col min="5" max="5" width="10.85546875" style="84" bestFit="1" customWidth="1"/>
    <col min="6" max="16384" width="9.140625" style="84"/>
  </cols>
  <sheetData>
    <row r="1" spans="1:5" s="90" customFormat="1" ht="18.95" customHeight="1" x14ac:dyDescent="0.25">
      <c r="A1" s="168" t="s">
        <v>642</v>
      </c>
      <c r="B1" s="168"/>
      <c r="C1" s="168"/>
      <c r="D1" s="82" t="s">
        <v>244</v>
      </c>
      <c r="E1" s="83">
        <v>2019</v>
      </c>
    </row>
    <row r="2" spans="1:5" s="90" customFormat="1" ht="18.95" customHeight="1" x14ac:dyDescent="0.25">
      <c r="A2" s="168" t="s">
        <v>542</v>
      </c>
      <c r="B2" s="168"/>
      <c r="C2" s="168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68" t="s">
        <v>643</v>
      </c>
      <c r="B3" s="168"/>
      <c r="C3" s="168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86493307.400000006</v>
      </c>
      <c r="D9" s="89">
        <v>50435149.369999997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16536484.310000001</v>
      </c>
      <c r="D11" s="89">
        <v>16215225.470000001</v>
      </c>
    </row>
    <row r="12" spans="1:5" x14ac:dyDescent="0.2">
      <c r="A12" s="88">
        <v>1115</v>
      </c>
      <c r="B12" s="84" t="s">
        <v>251</v>
      </c>
      <c r="C12" s="89">
        <v>1514600.26</v>
      </c>
      <c r="D12" s="89">
        <v>3980732.72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v>0</v>
      </c>
      <c r="D15" s="89">
        <v>0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v>0</v>
      </c>
    </row>
    <row r="21" spans="1:5" x14ac:dyDescent="0.2">
      <c r="A21" s="88">
        <v>1231</v>
      </c>
      <c r="B21" s="84" t="s">
        <v>285</v>
      </c>
      <c r="C21" s="89">
        <v>45831796.310000002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39132842.219999999</v>
      </c>
    </row>
    <row r="24" spans="1:5" x14ac:dyDescent="0.2">
      <c r="A24" s="88">
        <v>1234</v>
      </c>
      <c r="B24" s="84" t="s">
        <v>288</v>
      </c>
      <c r="C24" s="89">
        <v>3740093.71</v>
      </c>
    </row>
    <row r="25" spans="1:5" x14ac:dyDescent="0.2">
      <c r="A25" s="88">
        <v>1235</v>
      </c>
      <c r="B25" s="84" t="s">
        <v>289</v>
      </c>
      <c r="C25" s="89">
        <v>446494475.81999999</v>
      </c>
    </row>
    <row r="26" spans="1:5" x14ac:dyDescent="0.2">
      <c r="A26" s="88">
        <v>1236</v>
      </c>
      <c r="B26" s="84" t="s">
        <v>290</v>
      </c>
      <c r="C26" s="89">
        <v>11166062.76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v>0</v>
      </c>
    </row>
    <row r="29" spans="1:5" x14ac:dyDescent="0.2">
      <c r="A29" s="88">
        <v>1241</v>
      </c>
      <c r="B29" s="84" t="s">
        <v>293</v>
      </c>
      <c r="C29" s="89">
        <v>9748278.1699999999</v>
      </c>
    </row>
    <row r="30" spans="1:5" x14ac:dyDescent="0.2">
      <c r="A30" s="88">
        <v>1242</v>
      </c>
      <c r="B30" s="84" t="s">
        <v>294</v>
      </c>
      <c r="C30" s="89">
        <v>1855560.57</v>
      </c>
    </row>
    <row r="31" spans="1:5" x14ac:dyDescent="0.2">
      <c r="A31" s="88">
        <v>1243</v>
      </c>
      <c r="B31" s="84" t="s">
        <v>295</v>
      </c>
      <c r="C31" s="89">
        <v>218737.36</v>
      </c>
    </row>
    <row r="32" spans="1:5" x14ac:dyDescent="0.2">
      <c r="A32" s="88">
        <v>1244</v>
      </c>
      <c r="B32" s="84" t="s">
        <v>296</v>
      </c>
      <c r="C32" s="89">
        <v>44065097.649999999</v>
      </c>
    </row>
    <row r="33" spans="1:5" x14ac:dyDescent="0.2">
      <c r="A33" s="88">
        <v>1245</v>
      </c>
      <c r="B33" s="84" t="s">
        <v>297</v>
      </c>
      <c r="C33" s="89">
        <v>587103.03</v>
      </c>
    </row>
    <row r="34" spans="1:5" x14ac:dyDescent="0.2">
      <c r="A34" s="88">
        <v>1246</v>
      </c>
      <c r="B34" s="84" t="s">
        <v>298</v>
      </c>
      <c r="C34" s="89">
        <v>5371035.2000000002</v>
      </c>
    </row>
    <row r="35" spans="1:5" x14ac:dyDescent="0.2">
      <c r="A35" s="88">
        <v>1247</v>
      </c>
      <c r="B35" s="84" t="s">
        <v>299</v>
      </c>
      <c r="C35" s="89">
        <v>283244.15999999997</v>
      </c>
    </row>
    <row r="36" spans="1:5" x14ac:dyDescent="0.2">
      <c r="A36" s="88">
        <v>1248</v>
      </c>
      <c r="B36" s="84" t="s">
        <v>300</v>
      </c>
      <c r="C36" s="89">
        <v>303750</v>
      </c>
    </row>
    <row r="37" spans="1:5" x14ac:dyDescent="0.2">
      <c r="A37" s="88">
        <v>1250</v>
      </c>
      <c r="B37" s="84" t="s">
        <v>302</v>
      </c>
      <c r="C37" s="89">
        <v>0</v>
      </c>
    </row>
    <row r="38" spans="1:5" x14ac:dyDescent="0.2">
      <c r="A38" s="88">
        <v>1251</v>
      </c>
      <c r="B38" s="84" t="s">
        <v>303</v>
      </c>
      <c r="C38" s="89">
        <v>1528171.53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41721.300000000003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496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7" spans="1:1" x14ac:dyDescent="0.2">
      <c r="A87" s="8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41" right="0.23" top="0.75" bottom="0.75" header="0.3" footer="0.3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2019-05-22T20:11:54Z</cp:lastPrinted>
  <dcterms:created xsi:type="dcterms:W3CDTF">2012-12-11T20:36:24Z</dcterms:created>
  <dcterms:modified xsi:type="dcterms:W3CDTF">2019-05-24T18:55:52Z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